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Crewman AS20B Parts Manual a 4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3"/>
  <c r="E4"/>
  <c r="E5"/>
  <c r="E6"/>
  <c r="E7"/>
  <c r="E8"/>
  <c r="E9"/>
  <c r="E10"/>
  <c r="E11"/>
  <c r="E12"/>
  <c r="E3"/>
</calcChain>
</file>

<file path=xl/sharedStrings.xml><?xml version="1.0" encoding="utf-8"?>
<sst xmlns="http://schemas.openxmlformats.org/spreadsheetml/2006/main" count="32" uniqueCount="29">
  <si>
    <t>CODICE</t>
  </si>
  <si>
    <t>DESCRIPTION</t>
  </si>
  <si>
    <t>BRUSH BASE ASSEMBLY</t>
  </si>
  <si>
    <t>SPLASH GUARD</t>
  </si>
  <si>
    <t>BUSHING</t>
  </si>
  <si>
    <t>SPRING</t>
  </si>
  <si>
    <t>SCREW</t>
  </si>
  <si>
    <t>LOCK NUT</t>
  </si>
  <si>
    <t>WASHER</t>
  </si>
  <si>
    <t>E83653</t>
  </si>
  <si>
    <t>Splash guard  AS20B</t>
  </si>
  <si>
    <t>E83970</t>
  </si>
  <si>
    <t>Bushing</t>
  </si>
  <si>
    <t>E82309</t>
  </si>
  <si>
    <t>Spring, Compression</t>
  </si>
  <si>
    <t>E83802</t>
  </si>
  <si>
    <t>Hex Bolt M8x30 Zinc</t>
  </si>
  <si>
    <t>E83830</t>
  </si>
  <si>
    <t>Hex Bolt M8x40 Zinc</t>
  </si>
  <si>
    <t>E81709</t>
  </si>
  <si>
    <t>Nyloc Hex Nut, M8 Zinc</t>
  </si>
  <si>
    <t>E83832</t>
  </si>
  <si>
    <t>Flat Washer M8.5x30x3 Nylon</t>
  </si>
  <si>
    <t>E83404</t>
  </si>
  <si>
    <t>Flat Washer M9x24x2.5 Zinc</t>
  </si>
  <si>
    <t>E83028</t>
  </si>
  <si>
    <t>MediumScrub Brush</t>
  </si>
  <si>
    <t>ITEM</t>
  </si>
  <si>
    <t>QTY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</si>
</sst>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9.5"/>
      <name val="Times New Roman"/>
      <family val="1"/>
    </font>
    <font>
      <b/>
      <sz val="12.6"/>
      <name val="Times New Roman"/>
      <family val="1"/>
    </font>
    <font>
      <b/>
      <sz val="24.75"/>
      <name val="Times New Roman"/>
      <family val="1"/>
    </font>
    <font>
      <sz val="9.5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1" fontId="8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16"/>
  <sheetViews>
    <sheetView tabSelected="1" workbookViewId="0">
      <selection activeCell="C6" sqref="C6:F16"/>
    </sheetView>
  </sheetViews>
  <sheetFormatPr defaultRowHeight="12.75"/>
  <cols>
    <col min="1" max="1" width="6" customWidth="1"/>
    <col min="2" max="2" width="5.5703125" customWidth="1"/>
    <col min="3" max="3" width="8.140625" style="7" customWidth="1"/>
    <col min="4" max="4" width="10.42578125" customWidth="1"/>
    <col min="5" max="5" width="31.140625" customWidth="1"/>
    <col min="6" max="6" width="9.140625" style="7"/>
  </cols>
  <sheetData>
    <row r="3" spans="1:6">
      <c r="A3" s="1"/>
    </row>
    <row r="5" spans="1:6" ht="26.85" customHeight="1">
      <c r="A5" s="2"/>
      <c r="B5" s="3"/>
    </row>
    <row r="6" spans="1:6" ht="15.75">
      <c r="C6" s="8" t="s">
        <v>27</v>
      </c>
      <c r="D6" s="8" t="s">
        <v>0</v>
      </c>
      <c r="E6" s="9" t="s">
        <v>1</v>
      </c>
      <c r="F6" s="8" t="s">
        <v>28</v>
      </c>
    </row>
    <row r="7" spans="1:6" ht="15.75">
      <c r="C7" s="10">
        <v>1</v>
      </c>
      <c r="D7" s="11">
        <v>200813</v>
      </c>
      <c r="E7" s="12" t="s">
        <v>2</v>
      </c>
      <c r="F7" s="10">
        <v>1</v>
      </c>
    </row>
    <row r="8" spans="1:6" ht="15.75">
      <c r="C8" s="10">
        <v>2</v>
      </c>
      <c r="D8" s="10" t="s">
        <v>9</v>
      </c>
      <c r="E8" s="12" t="s">
        <v>10</v>
      </c>
      <c r="F8" s="10">
        <v>1</v>
      </c>
    </row>
    <row r="9" spans="1:6" ht="15.75">
      <c r="C9" s="10">
        <v>3</v>
      </c>
      <c r="D9" s="10" t="s">
        <v>11</v>
      </c>
      <c r="E9" s="12" t="s">
        <v>12</v>
      </c>
      <c r="F9" s="10">
        <v>2</v>
      </c>
    </row>
    <row r="10" spans="1:6" ht="15.75">
      <c r="C10" s="10">
        <v>4</v>
      </c>
      <c r="D10" s="10" t="s">
        <v>13</v>
      </c>
      <c r="E10" s="12" t="s">
        <v>14</v>
      </c>
      <c r="F10" s="10">
        <v>1</v>
      </c>
    </row>
    <row r="11" spans="1:6" ht="15.75">
      <c r="C11" s="10">
        <v>5</v>
      </c>
      <c r="D11" s="10" t="s">
        <v>15</v>
      </c>
      <c r="E11" s="12" t="s">
        <v>16</v>
      </c>
      <c r="F11" s="10">
        <v>2</v>
      </c>
    </row>
    <row r="12" spans="1:6" ht="15.75">
      <c r="C12" s="10">
        <v>6</v>
      </c>
      <c r="D12" s="10" t="s">
        <v>17</v>
      </c>
      <c r="E12" s="12" t="s">
        <v>18</v>
      </c>
      <c r="F12" s="10">
        <v>1</v>
      </c>
    </row>
    <row r="13" spans="1:6" ht="15.75">
      <c r="C13" s="10">
        <v>7</v>
      </c>
      <c r="D13" s="10" t="s">
        <v>19</v>
      </c>
      <c r="E13" s="12" t="s">
        <v>20</v>
      </c>
      <c r="F13" s="10">
        <v>3</v>
      </c>
    </row>
    <row r="14" spans="1:6" ht="15.75">
      <c r="C14" s="10">
        <v>8</v>
      </c>
      <c r="D14" s="10" t="s">
        <v>21</v>
      </c>
      <c r="E14" s="12" t="s">
        <v>22</v>
      </c>
      <c r="F14" s="10">
        <v>2</v>
      </c>
    </row>
    <row r="15" spans="1:6" ht="15.75">
      <c r="C15" s="10">
        <v>9</v>
      </c>
      <c r="D15" s="10" t="s">
        <v>23</v>
      </c>
      <c r="E15" s="12" t="s">
        <v>24</v>
      </c>
      <c r="F15" s="10">
        <v>5</v>
      </c>
    </row>
    <row r="16" spans="1:6" ht="15.75">
      <c r="C16" s="10">
        <v>10</v>
      </c>
      <c r="D16" s="10" t="s">
        <v>25</v>
      </c>
      <c r="E16" s="13" t="s">
        <v>26</v>
      </c>
      <c r="F16" s="10">
        <v>2</v>
      </c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2"/>
  <sheetViews>
    <sheetView workbookViewId="0">
      <selection activeCell="E3" sqref="E3:F12"/>
    </sheetView>
  </sheetViews>
  <sheetFormatPr defaultRowHeight="12.75"/>
  <cols>
    <col min="4" max="4" width="34.28515625" customWidth="1"/>
    <col min="5" max="5" width="16.42578125" customWidth="1"/>
    <col min="6" max="6" width="41.140625" customWidth="1"/>
  </cols>
  <sheetData>
    <row r="3" spans="3:6" ht="15">
      <c r="C3" s="4">
        <v>200813</v>
      </c>
      <c r="D3" s="1" t="s">
        <v>2</v>
      </c>
      <c r="E3" s="5">
        <f>IF(ISNA(VLOOKUP(TRIM(C3),[1]!Table_Query_from_BetcoViews[[#All],[AlternateID]:[MainSKU]],4,FALSE))=TRUE,(C3),(LEFT(VLOOKUP(TRIM(C3),[1]!Table_Query_from_BetcoViews[[#All],[AlternateID]:[MainSKU]],4,FALSE),6)))</f>
        <v>200813</v>
      </c>
      <c r="F3" s="6" t="str">
        <f>IFERROR(VLOOKUP(TRIM(C3),[1]!Table_Query_from_BetcoViews[[AlternateID]:[ItemDescr2]],5,FALSE),D3)</f>
        <v>BRUSH BASE ASSEMBLY</v>
      </c>
    </row>
    <row r="4" spans="3:6" ht="15">
      <c r="C4" s="4">
        <v>202266</v>
      </c>
      <c r="D4" s="1" t="s">
        <v>3</v>
      </c>
      <c r="E4" s="5" t="str">
        <f>IF(ISNA(VLOOKUP(TRIM(C4),[1]!Table_Query_from_BetcoViews[[#All],[AlternateID]:[MainSKU]],4,FALSE))=TRUE,(C4),(LEFT(VLOOKUP(TRIM(C4),[1]!Table_Query_from_BetcoViews[[#All],[AlternateID]:[MainSKU]],4,FALSE),6)))</f>
        <v>E83653</v>
      </c>
      <c r="F4" s="6" t="str">
        <f>IFERROR(VLOOKUP(TRIM(C4),[1]!Table_Query_from_BetcoViews[[AlternateID]:[ItemDescr2]],5,FALSE),D4)</f>
        <v>Splash guard  AS20B</v>
      </c>
    </row>
    <row r="5" spans="3:6" ht="15">
      <c r="C5" s="4">
        <v>408041</v>
      </c>
      <c r="D5" s="1" t="s">
        <v>4</v>
      </c>
      <c r="E5" s="5" t="str">
        <f>IF(ISNA(VLOOKUP(TRIM(C5),[1]!Table_Query_from_BetcoViews[[#All],[AlternateID]:[MainSKU]],4,FALSE))=TRUE,(C5),(LEFT(VLOOKUP(TRIM(C5),[1]!Table_Query_from_BetcoViews[[#All],[AlternateID]:[MainSKU]],4,FALSE),6)))</f>
        <v>E83970</v>
      </c>
      <c r="F5" s="6" t="str">
        <f>IFERROR(VLOOKUP(TRIM(C5),[1]!Table_Query_from_BetcoViews[[AlternateID]:[ItemDescr2]],5,FALSE),D5)</f>
        <v>Bushing</v>
      </c>
    </row>
    <row r="6" spans="3:6" ht="15">
      <c r="C6" s="4">
        <v>408094</v>
      </c>
      <c r="D6" s="1" t="s">
        <v>5</v>
      </c>
      <c r="E6" s="5" t="str">
        <f>IF(ISNA(VLOOKUP(TRIM(C6),[1]!Table_Query_from_BetcoViews[[#All],[AlternateID]:[MainSKU]],4,FALSE))=TRUE,(C6),(LEFT(VLOOKUP(TRIM(C6),[1]!Table_Query_from_BetcoViews[[#All],[AlternateID]:[MainSKU]],4,FALSE),6)))</f>
        <v>E82309</v>
      </c>
      <c r="F6" s="6" t="str">
        <f>IFERROR(VLOOKUP(TRIM(C6),[1]!Table_Query_from_BetcoViews[[AlternateID]:[ItemDescr2]],5,FALSE),D6)</f>
        <v>Spring, Compression</v>
      </c>
    </row>
    <row r="7" spans="3:6" ht="15">
      <c r="C7" s="4">
        <v>408676</v>
      </c>
      <c r="D7" s="1" t="s">
        <v>6</v>
      </c>
      <c r="E7" s="5" t="str">
        <f>IF(ISNA(VLOOKUP(TRIM(C7),[1]!Table_Query_from_BetcoViews[[#All],[AlternateID]:[MainSKU]],4,FALSE))=TRUE,(C7),(LEFT(VLOOKUP(TRIM(C7),[1]!Table_Query_from_BetcoViews[[#All],[AlternateID]:[MainSKU]],4,FALSE),6)))</f>
        <v>E83802</v>
      </c>
      <c r="F7" s="6" t="str">
        <f>IFERROR(VLOOKUP(TRIM(C7),[1]!Table_Query_from_BetcoViews[[AlternateID]:[ItemDescr2]],5,FALSE),D7)</f>
        <v>Hex Bolt M8x30 Zinc</v>
      </c>
    </row>
    <row r="8" spans="3:6" ht="15">
      <c r="C8" s="4">
        <v>408679</v>
      </c>
      <c r="D8" s="1" t="s">
        <v>6</v>
      </c>
      <c r="E8" s="5" t="str">
        <f>IF(ISNA(VLOOKUP(TRIM(C8),[1]!Table_Query_from_BetcoViews[[#All],[AlternateID]:[MainSKU]],4,FALSE))=TRUE,(C8),(LEFT(VLOOKUP(TRIM(C8),[1]!Table_Query_from_BetcoViews[[#All],[AlternateID]:[MainSKU]],4,FALSE),6)))</f>
        <v>E83830</v>
      </c>
      <c r="F8" s="6" t="str">
        <f>IFERROR(VLOOKUP(TRIM(C8),[1]!Table_Query_from_BetcoViews[[AlternateID]:[ItemDescr2]],5,FALSE),D8)</f>
        <v>Hex Bolt M8x40 Zinc</v>
      </c>
    </row>
    <row r="9" spans="3:6" ht="15">
      <c r="C9" s="4">
        <v>409085</v>
      </c>
      <c r="D9" s="1" t="s">
        <v>7</v>
      </c>
      <c r="E9" s="5" t="str">
        <f>IF(ISNA(VLOOKUP(TRIM(C9),[1]!Table_Query_from_BetcoViews[[#All],[AlternateID]:[MainSKU]],4,FALSE))=TRUE,(C9),(LEFT(VLOOKUP(TRIM(C9),[1]!Table_Query_from_BetcoViews[[#All],[AlternateID]:[MainSKU]],4,FALSE),6)))</f>
        <v>E81709</v>
      </c>
      <c r="F9" s="6" t="str">
        <f>IFERROR(VLOOKUP(TRIM(C9),[1]!Table_Query_from_BetcoViews[[AlternateID]:[ItemDescr2]],5,FALSE),D9)</f>
        <v>Nyloc Hex Nut, M8 Zinc</v>
      </c>
    </row>
    <row r="10" spans="3:6" ht="15">
      <c r="C10" s="4">
        <v>409182</v>
      </c>
      <c r="D10" s="1" t="s">
        <v>8</v>
      </c>
      <c r="E10" s="5" t="str">
        <f>IF(ISNA(VLOOKUP(TRIM(C10),[1]!Table_Query_from_BetcoViews[[#All],[AlternateID]:[MainSKU]],4,FALSE))=TRUE,(C10),(LEFT(VLOOKUP(TRIM(C10),[1]!Table_Query_from_BetcoViews[[#All],[AlternateID]:[MainSKU]],4,FALSE),6)))</f>
        <v>E83832</v>
      </c>
      <c r="F10" s="6" t="str">
        <f>IFERROR(VLOOKUP(TRIM(C10),[1]!Table_Query_from_BetcoViews[[AlternateID]:[ItemDescr2]],5,FALSE),D10)</f>
        <v>Flat Washer M8.5x30x3 Nylon</v>
      </c>
    </row>
    <row r="11" spans="3:6" ht="15">
      <c r="C11" s="4">
        <v>409179</v>
      </c>
      <c r="D11" s="1" t="s">
        <v>8</v>
      </c>
      <c r="E11" s="5" t="str">
        <f>IF(ISNA(VLOOKUP(TRIM(C11),[1]!Table_Query_from_BetcoViews[[#All],[AlternateID]:[MainSKU]],4,FALSE))=TRUE,(C11),(LEFT(VLOOKUP(TRIM(C11),[1]!Table_Query_from_BetcoViews[[#All],[AlternateID]:[MainSKU]],4,FALSE),6)))</f>
        <v>E83404</v>
      </c>
      <c r="F11" s="6" t="str">
        <f>IFERROR(VLOOKUP(TRIM(C11),[1]!Table_Query_from_BetcoViews[[AlternateID]:[ItemDescr2]],5,FALSE),D11)</f>
        <v>Flat Washer M9x24x2.5 Zinc</v>
      </c>
    </row>
    <row r="12" spans="3:6" ht="15">
      <c r="C12" s="4">
        <v>405604</v>
      </c>
      <c r="E12" s="5" t="str">
        <f>IF(ISNA(VLOOKUP(TRIM(C12),[1]!Table_Query_from_BetcoViews[[#All],[AlternateID]:[MainSKU]],4,FALSE))=TRUE,(C12),(LEFT(VLOOKUP(TRIM(C12),[1]!Table_Query_from_BetcoViews[[#All],[AlternateID]:[MainSKU]],4,FALSE),6)))</f>
        <v>E83028</v>
      </c>
      <c r="F12" s="6" t="str">
        <f>IFERROR(VLOOKUP(TRIM(C12),[1]!Table_Query_from_BetcoViews[[AlternateID]:[ItemDescr2]],5,FALSE),D12)</f>
        <v>Medium scrub brush for Crewman AS20B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F259AA-5EBF-4C29-84B1-AE7D27A36977}"/>
</file>

<file path=customXml/itemProps2.xml><?xml version="1.0" encoding="utf-8"?>
<ds:datastoreItem xmlns:ds="http://schemas.openxmlformats.org/officeDocument/2006/customXml" ds:itemID="{7D4E7A0B-B9A0-4167-92A4-C36A35965C30}"/>
</file>

<file path=customXml/itemProps3.xml><?xml version="1.0" encoding="utf-8"?>
<ds:datastoreItem xmlns:ds="http://schemas.openxmlformats.org/officeDocument/2006/customXml" ds:itemID="{443F1920-1BED-4A9C-81EA-022C0E37DBD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4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2010-08-27T19:58:03Z</cp:lastPrinted>
  <dcterms:created xsi:type="dcterms:W3CDTF">2010-08-27T19:59:49Z</dcterms:created>
  <dcterms:modified xsi:type="dcterms:W3CDTF">2010-08-27T19:59:49Z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